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5480" windowHeight="6285"/>
  </bookViews>
  <sheets>
    <sheet name="Appendix A" sheetId="1" r:id="rId1"/>
  </sheets>
  <definedNames>
    <definedName name="_xlnm.Print_Area" localSheetId="0">'Appendix A'!$A$1:$N$31</definedName>
  </definedNames>
  <calcPr calcId="125725"/>
</workbook>
</file>

<file path=xl/calcChain.xml><?xml version="1.0" encoding="utf-8"?>
<calcChain xmlns="http://schemas.openxmlformats.org/spreadsheetml/2006/main">
  <c r="G16" i="1"/>
  <c r="F7" l="1"/>
  <c r="F29" s="1"/>
  <c r="E7"/>
  <c r="E29" s="1"/>
  <c r="D7"/>
  <c r="D29" s="1"/>
  <c r="G6" l="1"/>
  <c r="G7" s="1"/>
  <c r="G29" l="1"/>
  <c r="H6" s="1"/>
  <c r="H7" s="1"/>
  <c r="H29" s="1"/>
  <c r="I6" s="1"/>
  <c r="I7" s="1"/>
  <c r="I29" s="1"/>
  <c r="J6" l="1"/>
  <c r="J7" s="1"/>
  <c r="J29" l="1"/>
  <c r="K6" s="1"/>
  <c r="K7" s="1"/>
  <c r="K29" l="1"/>
  <c r="L6" s="1"/>
  <c r="L7" s="1"/>
  <c r="L29" s="1"/>
</calcChain>
</file>

<file path=xl/sharedStrings.xml><?xml version="1.0" encoding="utf-8"?>
<sst xmlns="http://schemas.openxmlformats.org/spreadsheetml/2006/main" count="60" uniqueCount="41">
  <si>
    <t>2014/15 Closing School Balance</t>
  </si>
  <si>
    <t>2012/13</t>
  </si>
  <si>
    <t>2013/14 support given</t>
  </si>
  <si>
    <t>2014/15</t>
  </si>
  <si>
    <t>2015/16</t>
  </si>
  <si>
    <t>2016/17</t>
  </si>
  <si>
    <t>2017/18</t>
  </si>
  <si>
    <t>De-delegated amount</t>
  </si>
  <si>
    <t>c/f from previous year</t>
  </si>
  <si>
    <t>In year allocations:</t>
  </si>
  <si>
    <t>Warren recovery plan</t>
  </si>
  <si>
    <t>N/A</t>
  </si>
  <si>
    <t>Warren School - Loan</t>
  </si>
  <si>
    <t>Warren Academy - Repayment</t>
  </si>
  <si>
    <t>Warren School Closing Balance</t>
  </si>
  <si>
    <t>Eastbrook</t>
  </si>
  <si>
    <r>
      <t>Eastbrook (</t>
    </r>
    <r>
      <rPr>
        <i/>
        <sz val="8"/>
        <color rgb="FF000000"/>
        <rFont val="Arial"/>
        <family val="2"/>
      </rPr>
      <t>Support funding agreed February 2012)</t>
    </r>
  </si>
  <si>
    <t>Leys Primary</t>
  </si>
  <si>
    <t>Dorothy Barley Juniors (Academy)</t>
  </si>
  <si>
    <t>Village Infants</t>
  </si>
  <si>
    <t>Henry Green Primary</t>
  </si>
  <si>
    <t>St Joseph’s, Barking</t>
  </si>
  <si>
    <t>2018/19</t>
  </si>
  <si>
    <t xml:space="preserve">SFFD sub group recommend the increase the loan to Barking Abbey to £500k with a repayment period of 5 years. This is to manage pressures in 2015/16.  a repayment period of 5 years. First instalment would be due on 1st April 2016. </t>
  </si>
  <si>
    <t>2019/20</t>
  </si>
  <si>
    <t>2020/21</t>
  </si>
  <si>
    <t>Ripple Primary School Repayments</t>
  </si>
  <si>
    <t>Loan</t>
  </si>
  <si>
    <t>Repayment</t>
  </si>
  <si>
    <t>Dorothy Barley Infants</t>
  </si>
  <si>
    <t>Ripple Primary School</t>
  </si>
  <si>
    <t>Eastbury Primary</t>
  </si>
  <si>
    <t>Barking Abbey</t>
  </si>
  <si>
    <t>Support provided - no loan outstanding</t>
  </si>
  <si>
    <t>Closing Balance</t>
  </si>
  <si>
    <t>No loan outstanding</t>
  </si>
  <si>
    <t>Appendix A</t>
  </si>
  <si>
    <t>Schools Facing Financial Difficulty 2016/17</t>
  </si>
  <si>
    <t>Resources Available at start of the year</t>
  </si>
  <si>
    <t>c/f from previous year's de-delegation</t>
  </si>
  <si>
    <t>Balance / (over allocation) to be carried over</t>
  </si>
</sst>
</file>

<file path=xl/styles.xml><?xml version="1.0" encoding="utf-8"?>
<styleSheet xmlns="http://schemas.openxmlformats.org/spreadsheetml/2006/main">
  <numFmts count="2">
    <numFmt numFmtId="6" formatCode="&quot;£&quot;#,##0;[Red]\-&quot;£&quot;#,##0"/>
    <numFmt numFmtId="43" formatCode="_-* #,##0.00_-;\-* #,##0.00_-;_-* &quot;-&quot;??_-;_-@_-"/>
  </numFmts>
  <fonts count="10"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rgb="FF000000"/>
      <name val="Calibri"/>
      <family val="2"/>
    </font>
    <font>
      <sz val="10"/>
      <name val="Arial"/>
      <family val="2"/>
    </font>
    <font>
      <i/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u/>
      <sz val="12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6" fillId="0" borderId="0"/>
  </cellStyleXfs>
  <cellXfs count="82">
    <xf numFmtId="0" fontId="0" fillId="0" borderId="0" xfId="0"/>
    <xf numFmtId="0" fontId="2" fillId="0" borderId="1" xfId="0" applyFont="1" applyBorder="1" applyAlignment="1">
      <alignment vertical="top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Fill="1" applyBorder="1" applyAlignment="1">
      <alignment vertical="center" wrapText="1"/>
    </xf>
    <xf numFmtId="6" fontId="2" fillId="0" borderId="4" xfId="0" applyNumberFormat="1" applyFont="1" applyBorder="1" applyAlignment="1">
      <alignment horizontal="right" vertical="center" wrapText="1"/>
    </xf>
    <xf numFmtId="6" fontId="2" fillId="0" borderId="4" xfId="0" applyNumberFormat="1" applyFont="1" applyFill="1" applyBorder="1" applyAlignment="1">
      <alignment horizontal="right" vertical="center" wrapText="1"/>
    </xf>
    <xf numFmtId="6" fontId="2" fillId="2" borderId="4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6" fontId="2" fillId="0" borderId="2" xfId="0" applyNumberFormat="1" applyFont="1" applyBorder="1" applyAlignment="1">
      <alignment horizontal="right" vertical="center" wrapText="1"/>
    </xf>
    <xf numFmtId="6" fontId="2" fillId="0" borderId="2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6" fontId="2" fillId="0" borderId="1" xfId="0" applyNumberFormat="1" applyFont="1" applyBorder="1" applyAlignment="1">
      <alignment vertical="center" wrapText="1"/>
    </xf>
    <xf numFmtId="6" fontId="4" fillId="0" borderId="2" xfId="0" applyNumberFormat="1" applyFont="1" applyFill="1" applyBorder="1" applyAlignment="1">
      <alignment horizontal="right" vertical="center" wrapText="1"/>
    </xf>
    <xf numFmtId="6" fontId="2" fillId="2" borderId="2" xfId="0" applyNumberFormat="1" applyFont="1" applyFill="1" applyBorder="1" applyAlignment="1">
      <alignment horizontal="right" vertical="center" wrapText="1"/>
    </xf>
    <xf numFmtId="6" fontId="2" fillId="0" borderId="3" xfId="0" applyNumberFormat="1" applyFont="1" applyBorder="1" applyAlignment="1">
      <alignment horizontal="right" vertical="center" wrapText="1"/>
    </xf>
    <xf numFmtId="6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top" wrapText="1"/>
    </xf>
    <xf numFmtId="6" fontId="3" fillId="0" borderId="2" xfId="0" applyNumberFormat="1" applyFont="1" applyBorder="1" applyAlignment="1">
      <alignment horizontal="right" vertical="center" wrapText="1"/>
    </xf>
    <xf numFmtId="6" fontId="3" fillId="0" borderId="2" xfId="0" applyNumberFormat="1" applyFont="1" applyFill="1" applyBorder="1" applyAlignment="1">
      <alignment horizontal="right" vertical="center" wrapText="1"/>
    </xf>
    <xf numFmtId="6" fontId="3" fillId="2" borderId="2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5" fillId="3" borderId="5" xfId="0" applyFont="1" applyFill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5" fillId="0" borderId="4" xfId="0" applyFont="1" applyBorder="1" applyAlignment="1">
      <alignment wrapText="1"/>
    </xf>
    <xf numFmtId="6" fontId="4" fillId="0" borderId="2" xfId="0" applyNumberFormat="1" applyFont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6" fontId="6" fillId="2" borderId="2" xfId="0" applyNumberFormat="1" applyFont="1" applyFill="1" applyBorder="1" applyAlignment="1">
      <alignment horizontal="right" vertical="center" wrapText="1"/>
    </xf>
    <xf numFmtId="0" fontId="1" fillId="0" borderId="0" xfId="0" applyFont="1"/>
    <xf numFmtId="6" fontId="4" fillId="4" borderId="2" xfId="0" applyNumberFormat="1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vertical="center" wrapText="1"/>
    </xf>
    <xf numFmtId="6" fontId="6" fillId="4" borderId="2" xfId="0" applyNumberFormat="1" applyFont="1" applyFill="1" applyBorder="1" applyAlignment="1">
      <alignment horizontal="right" vertical="center" wrapText="1"/>
    </xf>
    <xf numFmtId="6" fontId="2" fillId="4" borderId="3" xfId="0" applyNumberFormat="1" applyFont="1" applyFill="1" applyBorder="1" applyAlignment="1">
      <alignment horizontal="right" vertical="center" wrapText="1"/>
    </xf>
    <xf numFmtId="6" fontId="2" fillId="4" borderId="2" xfId="0" applyNumberFormat="1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vertical="top" wrapText="1"/>
    </xf>
    <xf numFmtId="0" fontId="2" fillId="4" borderId="8" xfId="0" applyFont="1" applyFill="1" applyBorder="1" applyAlignment="1">
      <alignment vertical="center" wrapText="1"/>
    </xf>
    <xf numFmtId="6" fontId="4" fillId="4" borderId="7" xfId="0" applyNumberFormat="1" applyFont="1" applyFill="1" applyBorder="1" applyAlignment="1">
      <alignment horizontal="right" vertical="center" wrapText="1"/>
    </xf>
    <xf numFmtId="6" fontId="2" fillId="4" borderId="1" xfId="0" applyNumberFormat="1" applyFont="1" applyFill="1" applyBorder="1" applyAlignment="1">
      <alignment vertical="center" wrapText="1"/>
    </xf>
    <xf numFmtId="6" fontId="2" fillId="4" borderId="4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vertical="top" wrapText="1"/>
    </xf>
    <xf numFmtId="6" fontId="4" fillId="5" borderId="2" xfId="0" applyNumberFormat="1" applyFont="1" applyFill="1" applyBorder="1" applyAlignment="1">
      <alignment horizontal="right" vertical="center" wrapText="1"/>
    </xf>
    <xf numFmtId="0" fontId="2" fillId="5" borderId="2" xfId="0" applyFont="1" applyFill="1" applyBorder="1" applyAlignment="1">
      <alignment vertical="center" wrapText="1"/>
    </xf>
    <xf numFmtId="6" fontId="6" fillId="5" borderId="2" xfId="0" applyNumberFormat="1" applyFont="1" applyFill="1" applyBorder="1" applyAlignment="1">
      <alignment horizontal="right" vertical="center" wrapText="1"/>
    </xf>
    <xf numFmtId="0" fontId="2" fillId="5" borderId="5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6" fontId="6" fillId="0" borderId="4" xfId="0" applyNumberFormat="1" applyFont="1" applyFill="1" applyBorder="1" applyAlignment="1">
      <alignment horizontal="right" vertical="center" wrapText="1"/>
    </xf>
    <xf numFmtId="6" fontId="4" fillId="4" borderId="4" xfId="0" applyNumberFormat="1" applyFont="1" applyFill="1" applyBorder="1" applyAlignment="1">
      <alignment horizontal="right" vertical="center" wrapText="1"/>
    </xf>
    <xf numFmtId="6" fontId="4" fillId="0" borderId="4" xfId="0" applyNumberFormat="1" applyFont="1" applyFill="1" applyBorder="1" applyAlignment="1">
      <alignment horizontal="right" vertical="center" wrapText="1"/>
    </xf>
    <xf numFmtId="6" fontId="3" fillId="0" borderId="4" xfId="0" applyNumberFormat="1" applyFont="1" applyBorder="1" applyAlignment="1">
      <alignment horizontal="right" vertical="center" wrapText="1"/>
    </xf>
    <xf numFmtId="6" fontId="2" fillId="5" borderId="4" xfId="0" applyNumberFormat="1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2" fillId="0" borderId="6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6" fontId="6" fillId="0" borderId="4" xfId="0" applyNumberFormat="1" applyFont="1" applyFill="1" applyBorder="1" applyAlignment="1">
      <alignment horizontal="right" vertical="center" wrapText="1"/>
    </xf>
    <xf numFmtId="0" fontId="0" fillId="0" borderId="4" xfId="0" applyFill="1" applyBorder="1" applyAlignment="1">
      <alignment horizontal="right" vertical="center" wrapText="1"/>
    </xf>
    <xf numFmtId="6" fontId="2" fillId="5" borderId="4" xfId="0" applyNumberFormat="1" applyFont="1" applyFill="1" applyBorder="1" applyAlignment="1">
      <alignment horizontal="right" vertical="center" wrapText="1"/>
    </xf>
  </cellXfs>
  <cellStyles count="5">
    <cellStyle name="Comma 2 10" xfId="1"/>
    <cellStyle name="Hyperlink 2" xfId="2"/>
    <cellStyle name="Normal" xfId="0" builtinId="0"/>
    <cellStyle name="Normal 10" xfId="3"/>
    <cellStyle name="Normal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31"/>
  <sheetViews>
    <sheetView tabSelected="1" topLeftCell="I25" zoomScaleNormal="100" workbookViewId="0">
      <selection activeCell="N31" sqref="A1:N31"/>
    </sheetView>
  </sheetViews>
  <sheetFormatPr defaultRowHeight="15"/>
  <cols>
    <col min="1" max="1" width="1.88671875" customWidth="1"/>
    <col min="2" max="2" width="20" customWidth="1"/>
    <col min="3" max="3" width="13.109375" customWidth="1"/>
    <col min="4" max="4" width="11" hidden="1" customWidth="1"/>
    <col min="5" max="5" width="10.44140625" bestFit="1" customWidth="1"/>
    <col min="6" max="6" width="9.6640625" bestFit="1" customWidth="1"/>
    <col min="7" max="7" width="9.88671875" bestFit="1" customWidth="1"/>
    <col min="8" max="8" width="9.109375" bestFit="1" customWidth="1"/>
    <col min="9" max="12" width="10.5546875" bestFit="1" customWidth="1"/>
    <col min="13" max="13" width="3.109375" customWidth="1"/>
  </cols>
  <sheetData>
    <row r="1" spans="2:14" ht="16.5" thickBot="1">
      <c r="L1" s="41" t="s">
        <v>36</v>
      </c>
    </row>
    <row r="2" spans="2:14" ht="15.75" customHeight="1" thickBot="1">
      <c r="B2" s="66" t="s">
        <v>37</v>
      </c>
      <c r="C2" s="67"/>
      <c r="D2" s="67"/>
      <c r="E2" s="67"/>
      <c r="F2" s="67"/>
      <c r="G2" s="67"/>
      <c r="H2" s="67"/>
      <c r="I2" s="67"/>
      <c r="J2" s="67"/>
      <c r="K2" s="67"/>
      <c r="L2" s="68"/>
    </row>
    <row r="3" spans="2:14" ht="51.75" thickBot="1">
      <c r="B3" s="1"/>
      <c r="C3" s="32"/>
      <c r="D3" s="3" t="s">
        <v>1</v>
      </c>
      <c r="E3" s="3" t="s">
        <v>2</v>
      </c>
      <c r="F3" s="2" t="s">
        <v>3</v>
      </c>
      <c r="G3" s="4" t="s">
        <v>4</v>
      </c>
      <c r="H3" s="5" t="s">
        <v>5</v>
      </c>
      <c r="I3" s="6" t="s">
        <v>6</v>
      </c>
      <c r="J3" s="6" t="s">
        <v>22</v>
      </c>
      <c r="K3" s="6" t="s">
        <v>24</v>
      </c>
      <c r="L3" s="6" t="s">
        <v>25</v>
      </c>
      <c r="N3" s="57" t="s">
        <v>0</v>
      </c>
    </row>
    <row r="4" spans="2:14" ht="15.75" thickBot="1">
      <c r="B4" s="7" t="s">
        <v>7</v>
      </c>
      <c r="C4" s="7"/>
      <c r="D4" s="9">
        <v>1386000</v>
      </c>
      <c r="E4" s="9">
        <v>1250000</v>
      </c>
      <c r="F4" s="10">
        <v>1000005</v>
      </c>
      <c r="G4" s="11">
        <v>250000</v>
      </c>
      <c r="H4" s="9">
        <v>250000</v>
      </c>
      <c r="I4" s="9">
        <v>250000</v>
      </c>
      <c r="J4" s="9">
        <v>250000</v>
      </c>
      <c r="K4" s="9">
        <v>250000</v>
      </c>
      <c r="L4" s="9">
        <v>250000</v>
      </c>
      <c r="N4" s="8"/>
    </row>
    <row r="5" spans="2:14" ht="26.25" thickBot="1">
      <c r="B5" s="1" t="s">
        <v>39</v>
      </c>
      <c r="C5" s="32"/>
      <c r="D5" s="12"/>
      <c r="E5" s="13">
        <v>71100</v>
      </c>
      <c r="F5" s="14"/>
      <c r="G5" s="15"/>
      <c r="H5" s="16"/>
      <c r="I5" s="17"/>
      <c r="J5" s="17"/>
      <c r="K5" s="17"/>
      <c r="L5" s="17"/>
      <c r="N5" s="8"/>
    </row>
    <row r="6" spans="2:14" ht="15.75" thickBot="1">
      <c r="B6" s="1" t="s">
        <v>8</v>
      </c>
      <c r="C6" s="32"/>
      <c r="D6" s="12"/>
      <c r="E6" s="13">
        <v>418000</v>
      </c>
      <c r="F6" s="18">
        <v>-59540</v>
      </c>
      <c r="G6" s="19">
        <f t="shared" ref="G6:L6" si="0">F29</f>
        <v>68579.010000000009</v>
      </c>
      <c r="H6" s="20">
        <f t="shared" si="0"/>
        <v>-448420.99</v>
      </c>
      <c r="I6" s="21">
        <f t="shared" si="0"/>
        <v>214579.01</v>
      </c>
      <c r="J6" s="21">
        <f t="shared" si="0"/>
        <v>878579.01</v>
      </c>
      <c r="K6" s="21">
        <f t="shared" si="0"/>
        <v>1408579.01</v>
      </c>
      <c r="L6" s="21">
        <f t="shared" si="0"/>
        <v>1938579.01</v>
      </c>
      <c r="N6" s="8"/>
    </row>
    <row r="7" spans="2:14" ht="26.25" thickBot="1">
      <c r="B7" s="22" t="s">
        <v>38</v>
      </c>
      <c r="C7" s="31"/>
      <c r="D7" s="23">
        <f>SUM(D4:D6)</f>
        <v>1386000</v>
      </c>
      <c r="E7" s="23">
        <f>SUM(E4:E6)</f>
        <v>1739100</v>
      </c>
      <c r="F7" s="24">
        <f>SUM(F4:F6)</f>
        <v>940465</v>
      </c>
      <c r="G7" s="25">
        <f t="shared" ref="G7:J7" si="1">SUM(G4:G6)</f>
        <v>318579.01</v>
      </c>
      <c r="H7" s="23">
        <f t="shared" si="1"/>
        <v>-198420.99</v>
      </c>
      <c r="I7" s="23">
        <f t="shared" ref="I7" si="2">SUM(I4:I6)</f>
        <v>464579.01</v>
      </c>
      <c r="J7" s="23">
        <f t="shared" si="1"/>
        <v>1128579.01</v>
      </c>
      <c r="K7" s="23">
        <f t="shared" ref="K7:L7" si="3">SUM(K4:K6)</f>
        <v>1658579.01</v>
      </c>
      <c r="L7" s="23">
        <f t="shared" si="3"/>
        <v>2188579.0099999998</v>
      </c>
      <c r="N7" s="58"/>
    </row>
    <row r="8" spans="2:14" ht="7.5" customHeight="1" thickBot="1">
      <c r="B8" s="26"/>
      <c r="C8" s="27"/>
      <c r="D8" s="27"/>
      <c r="E8" s="27"/>
      <c r="F8" s="28"/>
      <c r="G8" s="28"/>
      <c r="H8" s="29"/>
      <c r="I8" s="30"/>
      <c r="J8" s="30"/>
      <c r="K8" s="30"/>
      <c r="L8" s="30"/>
      <c r="N8" s="59"/>
    </row>
    <row r="9" spans="2:14" ht="15.75" thickBot="1">
      <c r="B9" s="22" t="s">
        <v>9</v>
      </c>
      <c r="C9" s="31"/>
      <c r="D9" s="31"/>
      <c r="E9" s="32"/>
      <c r="F9" s="33"/>
      <c r="G9" s="34"/>
      <c r="H9" s="35"/>
      <c r="I9" s="36"/>
      <c r="J9" s="36"/>
      <c r="K9" s="36"/>
      <c r="L9" s="36"/>
      <c r="N9" s="60"/>
    </row>
    <row r="10" spans="2:14" ht="15.75" thickBot="1">
      <c r="B10" s="1" t="s">
        <v>32</v>
      </c>
      <c r="C10" s="32" t="s">
        <v>27</v>
      </c>
      <c r="D10" s="12"/>
      <c r="E10" s="37">
        <v>-400000</v>
      </c>
      <c r="F10" s="38"/>
      <c r="G10" s="19">
        <v>-100000</v>
      </c>
      <c r="H10" s="20"/>
      <c r="I10" s="9"/>
      <c r="J10" s="9"/>
      <c r="K10" s="9"/>
      <c r="L10" s="9"/>
      <c r="N10" s="10">
        <v>344408.32000000007</v>
      </c>
    </row>
    <row r="11" spans="2:14" ht="15.75" thickBot="1">
      <c r="B11" s="1" t="s">
        <v>32</v>
      </c>
      <c r="C11" s="47" t="s">
        <v>28</v>
      </c>
      <c r="D11" s="12"/>
      <c r="E11" s="47"/>
      <c r="F11" s="47"/>
      <c r="G11" s="47"/>
      <c r="H11" s="45">
        <v>100000</v>
      </c>
      <c r="I11" s="45">
        <v>100000</v>
      </c>
      <c r="J11" s="45">
        <v>100000</v>
      </c>
      <c r="K11" s="45">
        <v>100000</v>
      </c>
      <c r="L11" s="45">
        <v>100000</v>
      </c>
      <c r="N11" s="10"/>
    </row>
    <row r="12" spans="2:14" ht="15.75" thickBot="1">
      <c r="B12" s="75" t="s">
        <v>31</v>
      </c>
      <c r="C12" s="32" t="s">
        <v>27</v>
      </c>
      <c r="D12" s="12"/>
      <c r="E12" s="37"/>
      <c r="F12" s="10">
        <v>-450000</v>
      </c>
      <c r="G12" s="19">
        <v>-450000</v>
      </c>
      <c r="H12" s="20"/>
      <c r="I12" s="9"/>
      <c r="J12" s="9"/>
      <c r="K12" s="9"/>
      <c r="L12" s="9"/>
      <c r="N12" s="79">
        <v>-456100.72</v>
      </c>
    </row>
    <row r="13" spans="2:14" ht="15.75" thickBot="1">
      <c r="B13" s="76"/>
      <c r="C13" s="47" t="s">
        <v>28</v>
      </c>
      <c r="D13" s="39"/>
      <c r="E13" s="48"/>
      <c r="F13" s="49"/>
      <c r="G13" s="50"/>
      <c r="H13" s="45">
        <v>180000</v>
      </c>
      <c r="I13" s="51">
        <v>180000</v>
      </c>
      <c r="J13" s="51">
        <v>180000</v>
      </c>
      <c r="K13" s="51">
        <v>180000</v>
      </c>
      <c r="L13" s="51">
        <v>180000</v>
      </c>
      <c r="N13" s="80"/>
    </row>
    <row r="14" spans="2:14" ht="15.75" thickBot="1">
      <c r="B14" s="77" t="s">
        <v>29</v>
      </c>
      <c r="C14" s="32" t="s">
        <v>27</v>
      </c>
      <c r="D14" s="12"/>
      <c r="E14" s="12"/>
      <c r="F14" s="18">
        <v>-50000</v>
      </c>
      <c r="G14" s="18"/>
      <c r="H14" s="20"/>
      <c r="I14" s="9"/>
      <c r="J14" s="9"/>
      <c r="K14" s="9"/>
      <c r="L14" s="9"/>
      <c r="N14" s="61">
        <v>47868.990000000005</v>
      </c>
    </row>
    <row r="15" spans="2:14" ht="15.75" thickBot="1">
      <c r="B15" s="78"/>
      <c r="C15" s="47" t="s">
        <v>28</v>
      </c>
      <c r="D15" s="43"/>
      <c r="E15" s="43"/>
      <c r="F15" s="42"/>
      <c r="G15" s="44">
        <v>16000</v>
      </c>
      <c r="H15" s="45">
        <v>16000</v>
      </c>
      <c r="I15" s="46">
        <v>18000</v>
      </c>
      <c r="J15" s="46">
        <v>0</v>
      </c>
      <c r="K15" s="46">
        <v>0</v>
      </c>
      <c r="L15" s="46">
        <v>0</v>
      </c>
      <c r="N15" s="62"/>
    </row>
    <row r="16" spans="2:14" ht="15.75" thickBot="1">
      <c r="B16" s="77" t="s">
        <v>30</v>
      </c>
      <c r="C16" s="32" t="s">
        <v>27</v>
      </c>
      <c r="D16" s="12"/>
      <c r="E16" s="12"/>
      <c r="F16" s="18">
        <v>0</v>
      </c>
      <c r="G16" s="40">
        <f>-350000</f>
        <v>-350000</v>
      </c>
      <c r="H16" s="20"/>
      <c r="I16" s="9"/>
      <c r="J16" s="9"/>
      <c r="K16" s="9"/>
      <c r="L16" s="9"/>
      <c r="N16" s="63">
        <v>-351725.67</v>
      </c>
    </row>
    <row r="17" spans="2:14" ht="15.75" thickBot="1">
      <c r="B17" s="78" t="s">
        <v>26</v>
      </c>
      <c r="C17" s="47" t="s">
        <v>28</v>
      </c>
      <c r="D17" s="43"/>
      <c r="E17" s="43"/>
      <c r="F17" s="42"/>
      <c r="G17" s="44">
        <v>117000</v>
      </c>
      <c r="H17" s="45">
        <v>117000</v>
      </c>
      <c r="I17" s="46">
        <v>116000</v>
      </c>
      <c r="J17" s="46">
        <v>0</v>
      </c>
      <c r="K17" s="46">
        <v>0</v>
      </c>
      <c r="L17" s="46">
        <v>0</v>
      </c>
      <c r="N17" s="62"/>
    </row>
    <row r="18" spans="2:14" ht="15.75" thickBot="1">
      <c r="B18" s="52" t="s">
        <v>17</v>
      </c>
      <c r="C18" s="52"/>
      <c r="D18" s="53">
        <v>-60000</v>
      </c>
      <c r="E18" s="53">
        <v>-99000</v>
      </c>
      <c r="F18" s="54"/>
      <c r="G18" s="69" t="s">
        <v>33</v>
      </c>
      <c r="H18" s="70"/>
      <c r="I18" s="70"/>
      <c r="J18" s="70"/>
      <c r="K18" s="70"/>
      <c r="L18" s="71"/>
      <c r="N18" s="65">
        <v>177149.41999999998</v>
      </c>
    </row>
    <row r="19" spans="2:14" ht="26.25" thickBot="1">
      <c r="B19" s="52" t="s">
        <v>18</v>
      </c>
      <c r="C19" s="52"/>
      <c r="D19" s="53"/>
      <c r="E19" s="53">
        <v>-92000</v>
      </c>
      <c r="F19" s="54"/>
      <c r="G19" s="69" t="s">
        <v>33</v>
      </c>
      <c r="H19" s="70"/>
      <c r="I19" s="70"/>
      <c r="J19" s="70"/>
      <c r="K19" s="70"/>
      <c r="L19" s="71"/>
      <c r="N19" s="65" t="s">
        <v>11</v>
      </c>
    </row>
    <row r="20" spans="2:14" ht="15.75" customHeight="1" thickBot="1">
      <c r="B20" s="52" t="s">
        <v>19</v>
      </c>
      <c r="C20" s="52"/>
      <c r="D20" s="53"/>
      <c r="E20" s="53">
        <v>-80000</v>
      </c>
      <c r="F20" s="54"/>
      <c r="G20" s="69" t="s">
        <v>33</v>
      </c>
      <c r="H20" s="70"/>
      <c r="I20" s="70"/>
      <c r="J20" s="70"/>
      <c r="K20" s="70"/>
      <c r="L20" s="71"/>
      <c r="N20" s="65">
        <v>140494.28</v>
      </c>
    </row>
    <row r="21" spans="2:14" ht="15.75" customHeight="1" thickBot="1">
      <c r="B21" s="52" t="s">
        <v>20</v>
      </c>
      <c r="C21" s="52"/>
      <c r="D21" s="53">
        <v>-60000</v>
      </c>
      <c r="E21" s="53">
        <v>-80000</v>
      </c>
      <c r="F21" s="54"/>
      <c r="G21" s="69" t="s">
        <v>33</v>
      </c>
      <c r="H21" s="70"/>
      <c r="I21" s="70"/>
      <c r="J21" s="70"/>
      <c r="K21" s="70"/>
      <c r="L21" s="71"/>
      <c r="N21" s="65">
        <v>79518.489999999991</v>
      </c>
    </row>
    <row r="22" spans="2:14" ht="15.75" customHeight="1" thickBot="1">
      <c r="B22" s="52" t="s">
        <v>21</v>
      </c>
      <c r="C22" s="52"/>
      <c r="D22" s="53">
        <v>-60000</v>
      </c>
      <c r="E22" s="53">
        <v>-66000</v>
      </c>
      <c r="F22" s="54"/>
      <c r="G22" s="69" t="s">
        <v>33</v>
      </c>
      <c r="H22" s="70"/>
      <c r="I22" s="70"/>
      <c r="J22" s="70"/>
      <c r="K22" s="70"/>
      <c r="L22" s="71"/>
      <c r="N22" s="65">
        <v>7610.7999999999993</v>
      </c>
    </row>
    <row r="23" spans="2:14" ht="15.75" customHeight="1" thickBot="1">
      <c r="B23" s="52" t="s">
        <v>10</v>
      </c>
      <c r="C23" s="52"/>
      <c r="D23" s="53">
        <v>-582000</v>
      </c>
      <c r="E23" s="53">
        <v>-321640</v>
      </c>
      <c r="F23" s="54"/>
      <c r="G23" s="69" t="s">
        <v>33</v>
      </c>
      <c r="H23" s="70"/>
      <c r="I23" s="70"/>
      <c r="J23" s="70"/>
      <c r="K23" s="70"/>
      <c r="L23" s="71"/>
      <c r="N23" s="65" t="s">
        <v>11</v>
      </c>
    </row>
    <row r="24" spans="2:14" ht="15.75" thickBot="1">
      <c r="B24" s="52" t="s">
        <v>12</v>
      </c>
      <c r="C24" s="52"/>
      <c r="D24" s="53"/>
      <c r="E24" s="53"/>
      <c r="F24" s="53">
        <v>-200000</v>
      </c>
      <c r="G24" s="69" t="s">
        <v>27</v>
      </c>
      <c r="H24" s="70"/>
      <c r="I24" s="70"/>
      <c r="J24" s="70"/>
      <c r="K24" s="70"/>
      <c r="L24" s="71"/>
      <c r="N24" s="65" t="s">
        <v>11</v>
      </c>
    </row>
    <row r="25" spans="2:14" ht="26.25" thickBot="1">
      <c r="B25" s="52" t="s">
        <v>13</v>
      </c>
      <c r="C25" s="52"/>
      <c r="D25" s="53"/>
      <c r="E25" s="53"/>
      <c r="F25" s="55">
        <v>200000</v>
      </c>
      <c r="G25" s="69" t="s">
        <v>28</v>
      </c>
      <c r="H25" s="70"/>
      <c r="I25" s="70"/>
      <c r="J25" s="70"/>
      <c r="K25" s="70"/>
      <c r="L25" s="71"/>
      <c r="N25" s="65" t="s">
        <v>11</v>
      </c>
    </row>
    <row r="26" spans="2:14" ht="26.25" thickBot="1">
      <c r="B26" s="52" t="s">
        <v>14</v>
      </c>
      <c r="C26" s="52"/>
      <c r="D26" s="54"/>
      <c r="E26" s="54"/>
      <c r="F26" s="53">
        <v>-211885.99</v>
      </c>
      <c r="G26" s="69" t="s">
        <v>34</v>
      </c>
      <c r="H26" s="70"/>
      <c r="I26" s="70"/>
      <c r="J26" s="70"/>
      <c r="K26" s="70"/>
      <c r="L26" s="71"/>
      <c r="N26" s="65" t="s">
        <v>11</v>
      </c>
    </row>
    <row r="27" spans="2:14" ht="15.75" thickBot="1">
      <c r="B27" s="52" t="s">
        <v>15</v>
      </c>
      <c r="C27" s="56"/>
      <c r="D27" s="54"/>
      <c r="E27" s="53">
        <v>-500000</v>
      </c>
      <c r="F27" s="54"/>
      <c r="G27" s="69" t="s">
        <v>35</v>
      </c>
      <c r="H27" s="70"/>
      <c r="I27" s="70"/>
      <c r="J27" s="70"/>
      <c r="K27" s="70"/>
      <c r="L27" s="71"/>
      <c r="N27" s="81">
        <v>302486.38</v>
      </c>
    </row>
    <row r="28" spans="2:14" ht="24.75" customHeight="1" thickBot="1">
      <c r="B28" s="52" t="s">
        <v>16</v>
      </c>
      <c r="C28" s="52"/>
      <c r="D28" s="54"/>
      <c r="E28" s="53">
        <v>-160000</v>
      </c>
      <c r="F28" s="53">
        <v>-160000</v>
      </c>
      <c r="G28" s="69" t="s">
        <v>35</v>
      </c>
      <c r="H28" s="70"/>
      <c r="I28" s="70"/>
      <c r="J28" s="70"/>
      <c r="K28" s="70"/>
      <c r="L28" s="71"/>
      <c r="N28" s="81"/>
    </row>
    <row r="29" spans="2:14" s="41" customFormat="1" ht="26.25" thickBot="1">
      <c r="B29" s="22" t="s">
        <v>40</v>
      </c>
      <c r="C29" s="31"/>
      <c r="D29" s="23">
        <f>SUM(D7:D16)</f>
        <v>1386000</v>
      </c>
      <c r="E29" s="23">
        <f>SUM(E7:E28)</f>
        <v>-59540</v>
      </c>
      <c r="F29" s="23">
        <f t="shared" ref="F29:L29" si="4">SUM(F7:F28)</f>
        <v>68579.010000000009</v>
      </c>
      <c r="G29" s="23">
        <f t="shared" si="4"/>
        <v>-448420.99</v>
      </c>
      <c r="H29" s="23">
        <f t="shared" si="4"/>
        <v>214579.01</v>
      </c>
      <c r="I29" s="23">
        <f t="shared" si="4"/>
        <v>878579.01</v>
      </c>
      <c r="J29" s="23">
        <f t="shared" si="4"/>
        <v>1408579.01</v>
      </c>
      <c r="K29" s="23">
        <f t="shared" si="4"/>
        <v>1938579.01</v>
      </c>
      <c r="L29" s="23">
        <f t="shared" si="4"/>
        <v>2468579.0099999998</v>
      </c>
      <c r="N29" s="64"/>
    </row>
    <row r="31" spans="2:14" ht="57" customHeight="1">
      <c r="B31" s="72" t="s">
        <v>23</v>
      </c>
      <c r="C31" s="73"/>
      <c r="D31" s="73"/>
      <c r="E31" s="73"/>
      <c r="F31" s="73"/>
      <c r="G31" s="73"/>
      <c r="H31" s="74"/>
    </row>
  </sheetData>
  <mergeCells count="18">
    <mergeCell ref="B31:H31"/>
    <mergeCell ref="B12:B13"/>
    <mergeCell ref="B14:B15"/>
    <mergeCell ref="B16:B17"/>
    <mergeCell ref="N12:N13"/>
    <mergeCell ref="N27:N28"/>
    <mergeCell ref="B2:L2"/>
    <mergeCell ref="G27:L27"/>
    <mergeCell ref="G28:L28"/>
    <mergeCell ref="G23:L23"/>
    <mergeCell ref="G24:L24"/>
    <mergeCell ref="G25:L25"/>
    <mergeCell ref="G26:L26"/>
    <mergeCell ref="G18:L18"/>
    <mergeCell ref="G19:L19"/>
    <mergeCell ref="G20:L20"/>
    <mergeCell ref="G21:L21"/>
    <mergeCell ref="G22:L22"/>
  </mergeCells>
  <pageMargins left="0.31496062992125984" right="0.70866141732283472" top="0.74803149606299213" bottom="0.35433070866141736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A</vt:lpstr>
      <vt:lpstr>'Appendix A'!Print_Area</vt:lpstr>
    </vt:vector>
  </TitlesOfParts>
  <Company>LBBD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dchauhan</dc:creator>
  <cp:lastModifiedBy>dchauhan</cp:lastModifiedBy>
  <cp:lastPrinted>2016-03-08T13:55:28Z</cp:lastPrinted>
  <dcterms:created xsi:type="dcterms:W3CDTF">2016-01-01T13:27:49Z</dcterms:created>
  <dcterms:modified xsi:type="dcterms:W3CDTF">2016-03-08T13:55:30Z</dcterms:modified>
</cp:coreProperties>
</file>