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6285"/>
  </bookViews>
  <sheets>
    <sheet name="Appendix D" sheetId="1" r:id="rId1"/>
  </sheets>
  <definedNames>
    <definedName name="_xlnm.Print_Area" localSheetId="0">'Appendix D'!$A$1:$J$30</definedName>
  </definedNames>
  <calcPr calcId="125725"/>
</workbook>
</file>

<file path=xl/calcChain.xml><?xml version="1.0" encoding="utf-8"?>
<calcChain xmlns="http://schemas.openxmlformats.org/spreadsheetml/2006/main">
  <c r="G28" i="1"/>
  <c r="G27"/>
  <c r="F7"/>
  <c r="F28" s="1"/>
  <c r="G6" s="1"/>
  <c r="G7" s="1"/>
  <c r="E7"/>
  <c r="E28" s="1"/>
  <c r="D7"/>
  <c r="D28" s="1"/>
  <c r="H6" l="1"/>
  <c r="H7" s="1"/>
  <c r="H28" s="1"/>
  <c r="I6" s="1"/>
  <c r="I7" s="1"/>
  <c r="I28" s="1"/>
  <c r="J6" s="1"/>
  <c r="J7" s="1"/>
  <c r="J28" s="1"/>
</calcChain>
</file>

<file path=xl/sharedStrings.xml><?xml version="1.0" encoding="utf-8"?>
<sst xmlns="http://schemas.openxmlformats.org/spreadsheetml/2006/main" count="38" uniqueCount="34">
  <si>
    <t>2014/15 Closing School Balance</t>
  </si>
  <si>
    <t>2012/13</t>
  </si>
  <si>
    <t>2013/14 support given</t>
  </si>
  <si>
    <t>2014/15</t>
  </si>
  <si>
    <t>2015/16</t>
  </si>
  <si>
    <t>2016/17</t>
  </si>
  <si>
    <t>2017/18</t>
  </si>
  <si>
    <t>De-delegated amount</t>
  </si>
  <si>
    <t>c/f under spent from previous year's de-delegation</t>
  </si>
  <si>
    <t>c/f from previous year</t>
  </si>
  <si>
    <t>Contingency</t>
  </si>
  <si>
    <t>In year allocations:</t>
  </si>
  <si>
    <t>Warren recovery plan</t>
  </si>
  <si>
    <t>N/A</t>
  </si>
  <si>
    <t>Warren School - Loan</t>
  </si>
  <si>
    <t>Warren Academy - Repayment</t>
  </si>
  <si>
    <t>Warren School Closing Balance</t>
  </si>
  <si>
    <t>Eastbrook</t>
  </si>
  <si>
    <r>
      <t>Eastbrook (</t>
    </r>
    <r>
      <rPr>
        <i/>
        <sz val="8"/>
        <color rgb="FF000000"/>
        <rFont val="Arial"/>
        <family val="2"/>
      </rPr>
      <t>Support funding agreed February 2012)</t>
    </r>
  </si>
  <si>
    <t>Barking Abbey loan</t>
  </si>
  <si>
    <t>Leys Primary</t>
  </si>
  <si>
    <t>Dorothy Barley Juniors (Academy)</t>
  </si>
  <si>
    <t>Village Infants</t>
  </si>
  <si>
    <t>Henry Green Primary</t>
  </si>
  <si>
    <t>St Joseph’s, Barking</t>
  </si>
  <si>
    <t>Marks Gate Juniors</t>
  </si>
  <si>
    <t>Thomas Arnold Primary</t>
  </si>
  <si>
    <t>Eastbury Primary Loan</t>
  </si>
  <si>
    <t>Dorothy Barley Infants Loan</t>
  </si>
  <si>
    <t>Ripple Primary School Loan</t>
  </si>
  <si>
    <t>Balance / (over allocation)</t>
  </si>
  <si>
    <t>2018/19</t>
  </si>
  <si>
    <t>Appendix D - Schools Facing Financial Difficulty Contingency 2016/17</t>
  </si>
  <si>
    <t xml:space="preserve">SFFD sub group recommend the increase the loan to Barking Abbey to £500k with a repayment period of 5 years. This is to manage pressures in 2015/16.  a repayment period of 5 years. First instalment would be due on 1st April 2016. 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</si>
</sst>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43" formatCode="_-* #,##0.00_-;\-* #,##0.00_-;_-* &quot;-&quot;??_-;_-@_-"/>
  </numFmts>
  <fonts count="12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i/>
      <sz val="8"/>
      <color rgb="FF00000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</cellStyleXfs>
  <cellXfs count="82">
    <xf numFmtId="0" fontId="0" fillId="0" borderId="0" xfId="0"/>
    <xf numFmtId="0" fontId="0" fillId="0" borderId="0" xfId="0" applyFill="1"/>
    <xf numFmtId="0" fontId="2" fillId="0" borderId="4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center" wrapText="1"/>
    </xf>
    <xf numFmtId="6" fontId="2" fillId="0" borderId="7" xfId="0" applyNumberFormat="1" applyFont="1" applyBorder="1" applyAlignment="1">
      <alignment horizontal="right" vertical="center" wrapText="1"/>
    </xf>
    <xf numFmtId="6" fontId="2" fillId="0" borderId="7" xfId="0" applyNumberFormat="1" applyFont="1" applyFill="1" applyBorder="1" applyAlignment="1">
      <alignment horizontal="right" vertical="center" wrapText="1"/>
    </xf>
    <xf numFmtId="6" fontId="2" fillId="2" borderId="7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0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6" fontId="2" fillId="0" borderId="4" xfId="0" applyNumberFormat="1" applyFont="1" applyBorder="1" applyAlignment="1">
      <alignment vertical="center" wrapText="1"/>
    </xf>
    <xf numFmtId="6" fontId="5" fillId="0" borderId="5" xfId="0" applyNumberFormat="1" applyFont="1" applyFill="1" applyBorder="1" applyAlignment="1">
      <alignment horizontal="right" vertical="center" wrapText="1"/>
    </xf>
    <xf numFmtId="6" fontId="2" fillId="2" borderId="5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6" fontId="2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6" fontId="3" fillId="0" borderId="5" xfId="0" applyNumberFormat="1" applyFont="1" applyBorder="1" applyAlignment="1">
      <alignment horizontal="right" vertical="center" wrapText="1"/>
    </xf>
    <xf numFmtId="6" fontId="3" fillId="0" borderId="5" xfId="0" applyNumberFormat="1" applyFont="1" applyFill="1" applyBorder="1" applyAlignment="1">
      <alignment horizontal="right" vertical="center" wrapText="1"/>
    </xf>
    <xf numFmtId="6" fontId="3" fillId="2" borderId="5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6" fillId="3" borderId="8" xfId="0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6" fillId="0" borderId="7" xfId="0" applyFont="1" applyBorder="1" applyAlignment="1">
      <alignment wrapText="1"/>
    </xf>
    <xf numFmtId="6" fontId="5" fillId="0" borderId="5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6" fontId="7" fillId="0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6" fontId="5" fillId="2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6" fontId="5" fillId="0" borderId="7" xfId="0" applyNumberFormat="1" applyFont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6" fontId="5" fillId="0" borderId="5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wrapText="1"/>
    </xf>
    <xf numFmtId="0" fontId="6" fillId="0" borderId="8" xfId="0" applyFont="1" applyBorder="1" applyAlignment="1">
      <alignment wrapText="1"/>
    </xf>
    <xf numFmtId="6" fontId="0" fillId="0" borderId="0" xfId="0" applyNumberFormat="1"/>
    <xf numFmtId="0" fontId="2" fillId="0" borderId="11" xfId="0" applyFont="1" applyBorder="1" applyAlignment="1">
      <alignment vertical="center" wrapText="1"/>
    </xf>
    <xf numFmtId="6" fontId="5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6" fontId="5" fillId="0" borderId="12" xfId="0" applyNumberFormat="1" applyFont="1" applyFill="1" applyBorder="1" applyAlignment="1">
      <alignment horizontal="right" vertical="center" wrapText="1"/>
    </xf>
    <xf numFmtId="6" fontId="7" fillId="2" borderId="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" fillId="0" borderId="0" xfId="0" applyFont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2" fillId="0" borderId="9" xfId="0" applyNumberFormat="1" applyFont="1" applyFill="1" applyBorder="1" applyAlignment="1">
      <alignment horizontal="right" vertical="center" wrapText="1"/>
    </xf>
    <xf numFmtId="6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6" fontId="7" fillId="0" borderId="9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6" fontId="2" fillId="2" borderId="9" xfId="0" applyNumberFormat="1" applyFont="1" applyFill="1" applyBorder="1" applyAlignment="1">
      <alignment horizontal="right" vertical="center" wrapText="1"/>
    </xf>
    <xf numFmtId="6" fontId="2" fillId="2" borderId="4" xfId="0" applyNumberFormat="1" applyFont="1" applyFill="1" applyBorder="1" applyAlignment="1">
      <alignment horizontal="right" vertical="center" wrapText="1"/>
    </xf>
    <xf numFmtId="6" fontId="2" fillId="4" borderId="9" xfId="0" applyNumberFormat="1" applyFont="1" applyFill="1" applyBorder="1" applyAlignment="1">
      <alignment horizontal="right" vertical="center" wrapText="1"/>
    </xf>
    <xf numFmtId="6" fontId="2" fillId="4" borderId="4" xfId="0" applyNumberFormat="1" applyFont="1" applyFill="1" applyBorder="1" applyAlignment="1">
      <alignment horizontal="right" vertical="center" wrapText="1"/>
    </xf>
  </cellXfs>
  <cellStyles count="5">
    <cellStyle name="Comma 2 10" xfId="1"/>
    <cellStyle name="Hyperlink 2" xfId="2"/>
    <cellStyle name="Normal" xfId="0" builtinId="0"/>
    <cellStyle name="Normal 10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tabSelected="1" zoomScaleNormal="100" workbookViewId="0">
      <selection activeCell="M26" sqref="M26"/>
    </sheetView>
  </sheetViews>
  <sheetFormatPr defaultRowHeight="15"/>
  <cols>
    <col min="1" max="1" width="1.88671875" customWidth="1"/>
    <col min="2" max="2" width="14" customWidth="1"/>
    <col min="3" max="3" width="10.5546875" style="1" customWidth="1"/>
    <col min="4" max="4" width="11" hidden="1" customWidth="1"/>
    <col min="5" max="5" width="10.44140625" bestFit="1" customWidth="1"/>
    <col min="6" max="6" width="9.6640625" bestFit="1" customWidth="1"/>
    <col min="7" max="7" width="9.88671875" bestFit="1" customWidth="1"/>
    <col min="8" max="8" width="9.109375" bestFit="1" customWidth="1"/>
    <col min="9" max="10" width="10.5546875" bestFit="1" customWidth="1"/>
  </cols>
  <sheetData>
    <row r="1" spans="2:11" ht="15.75" thickBot="1"/>
    <row r="2" spans="2:11" ht="15.75" customHeight="1">
      <c r="B2" s="69" t="s">
        <v>32</v>
      </c>
      <c r="C2" s="70"/>
      <c r="D2" s="70"/>
      <c r="E2" s="70"/>
      <c r="F2" s="70"/>
      <c r="G2" s="70"/>
      <c r="H2" s="70"/>
      <c r="I2" s="70"/>
      <c r="J2" s="71"/>
    </row>
    <row r="3" spans="2:11" ht="51.75" thickBot="1">
      <c r="B3" s="2"/>
      <c r="C3" s="3" t="s">
        <v>0</v>
      </c>
      <c r="D3" s="4" t="s">
        <v>1</v>
      </c>
      <c r="E3" s="4" t="s">
        <v>2</v>
      </c>
      <c r="F3" s="3" t="s">
        <v>3</v>
      </c>
      <c r="G3" s="5" t="s">
        <v>4</v>
      </c>
      <c r="H3" s="6" t="s">
        <v>5</v>
      </c>
      <c r="I3" s="7" t="s">
        <v>6</v>
      </c>
      <c r="J3" s="7" t="s">
        <v>31</v>
      </c>
      <c r="K3" s="8"/>
    </row>
    <row r="4" spans="2:11" ht="26.25" thickBot="1">
      <c r="B4" s="9" t="s">
        <v>7</v>
      </c>
      <c r="C4" s="10"/>
      <c r="D4" s="11">
        <v>1386000</v>
      </c>
      <c r="E4" s="11">
        <v>1250000</v>
      </c>
      <c r="F4" s="12">
        <v>1000005</v>
      </c>
      <c r="G4" s="13">
        <v>250000</v>
      </c>
      <c r="H4" s="11">
        <v>250000</v>
      </c>
      <c r="I4" s="11">
        <v>250000</v>
      </c>
      <c r="J4" s="11">
        <v>250000</v>
      </c>
      <c r="K4" s="8"/>
    </row>
    <row r="5" spans="2:11" ht="39" thickBot="1">
      <c r="B5" s="2" t="s">
        <v>8</v>
      </c>
      <c r="C5" s="14"/>
      <c r="D5" s="15"/>
      <c r="E5" s="16">
        <v>71100</v>
      </c>
      <c r="F5" s="17"/>
      <c r="G5" s="18"/>
      <c r="H5" s="19"/>
      <c r="I5" s="20"/>
      <c r="J5" s="20"/>
      <c r="K5" s="8"/>
    </row>
    <row r="6" spans="2:11" ht="26.25" thickBot="1">
      <c r="B6" s="2" t="s">
        <v>9</v>
      </c>
      <c r="C6" s="14"/>
      <c r="D6" s="15"/>
      <c r="E6" s="16">
        <v>418000</v>
      </c>
      <c r="F6" s="21">
        <v>-59540</v>
      </c>
      <c r="G6" s="22">
        <f>F28</f>
        <v>68579.010000000009</v>
      </c>
      <c r="H6" s="23">
        <f>G28</f>
        <v>-448420.99</v>
      </c>
      <c r="I6" s="24">
        <f>H28</f>
        <v>214579.01</v>
      </c>
      <c r="J6" s="24">
        <f>I28</f>
        <v>878579.01</v>
      </c>
      <c r="K6" s="8"/>
    </row>
    <row r="7" spans="2:11" ht="15.75" thickBot="1">
      <c r="B7" s="25" t="s">
        <v>10</v>
      </c>
      <c r="C7" s="26"/>
      <c r="D7" s="27">
        <f>SUM(D4:D6)</f>
        <v>1386000</v>
      </c>
      <c r="E7" s="27">
        <f>SUM(E4:E6)</f>
        <v>1739100</v>
      </c>
      <c r="F7" s="28">
        <f>SUM(F4:F6)</f>
        <v>940465</v>
      </c>
      <c r="G7" s="29">
        <f t="shared" ref="G7:J7" si="0">SUM(G4:G6)</f>
        <v>318579.01</v>
      </c>
      <c r="H7" s="27">
        <f t="shared" si="0"/>
        <v>-198420.99</v>
      </c>
      <c r="I7" s="27">
        <f t="shared" ref="I7" si="1">SUM(I4:I6)</f>
        <v>464579.01</v>
      </c>
      <c r="J7" s="27">
        <f t="shared" si="0"/>
        <v>1128579.01</v>
      </c>
      <c r="K7" s="8"/>
    </row>
    <row r="8" spans="2:11" ht="7.5" customHeight="1" thickBot="1">
      <c r="B8" s="30"/>
      <c r="C8" s="31"/>
      <c r="D8" s="31"/>
      <c r="E8" s="31"/>
      <c r="F8" s="32"/>
      <c r="G8" s="32"/>
      <c r="H8" s="33"/>
      <c r="I8" s="34"/>
      <c r="J8" s="34"/>
      <c r="K8" s="8"/>
    </row>
    <row r="9" spans="2:11" ht="26.25" thickBot="1">
      <c r="B9" s="25" t="s">
        <v>11</v>
      </c>
      <c r="C9" s="35"/>
      <c r="D9" s="36"/>
      <c r="E9" s="37"/>
      <c r="F9" s="38"/>
      <c r="G9" s="39"/>
      <c r="H9" s="40"/>
      <c r="I9" s="41"/>
      <c r="J9" s="41"/>
      <c r="K9" s="8"/>
    </row>
    <row r="10" spans="2:11" ht="26.25" thickBot="1">
      <c r="B10" s="2" t="s">
        <v>12</v>
      </c>
      <c r="C10" s="12" t="s">
        <v>13</v>
      </c>
      <c r="D10" s="42">
        <v>-582000</v>
      </c>
      <c r="E10" s="42">
        <v>-321640</v>
      </c>
      <c r="F10" s="14"/>
      <c r="G10" s="18"/>
      <c r="H10" s="19"/>
      <c r="I10" s="43"/>
      <c r="J10" s="43"/>
      <c r="K10" s="8"/>
    </row>
    <row r="11" spans="2:11" ht="26.25" thickBot="1">
      <c r="B11" s="2" t="s">
        <v>14</v>
      </c>
      <c r="C11" s="12" t="s">
        <v>13</v>
      </c>
      <c r="D11" s="42"/>
      <c r="E11" s="42"/>
      <c r="F11" s="21">
        <v>-200000</v>
      </c>
      <c r="G11" s="18"/>
      <c r="H11" s="19"/>
      <c r="I11" s="44"/>
      <c r="J11" s="44"/>
      <c r="K11" s="8"/>
    </row>
    <row r="12" spans="2:11" ht="26.25" thickBot="1">
      <c r="B12" s="2" t="s">
        <v>15</v>
      </c>
      <c r="C12" s="12" t="s">
        <v>13</v>
      </c>
      <c r="D12" s="42"/>
      <c r="E12" s="42"/>
      <c r="F12" s="45">
        <v>200000</v>
      </c>
      <c r="G12" s="18"/>
      <c r="H12" s="19"/>
      <c r="I12" s="43"/>
      <c r="J12" s="43"/>
      <c r="K12" s="8"/>
    </row>
    <row r="13" spans="2:11" ht="26.25" thickBot="1">
      <c r="B13" s="2" t="s">
        <v>16</v>
      </c>
      <c r="C13" s="12" t="s">
        <v>13</v>
      </c>
      <c r="D13" s="15"/>
      <c r="E13" s="15"/>
      <c r="F13" s="21">
        <v>-211885.99</v>
      </c>
      <c r="G13" s="46"/>
      <c r="H13" s="47"/>
      <c r="I13" s="44"/>
      <c r="J13" s="44"/>
      <c r="K13" s="8"/>
    </row>
    <row r="14" spans="2:11" ht="15.75" thickBot="1">
      <c r="B14" s="2" t="s">
        <v>17</v>
      </c>
      <c r="C14" s="72">
        <v>302486.38</v>
      </c>
      <c r="D14" s="15"/>
      <c r="E14" s="42">
        <v>-500000</v>
      </c>
      <c r="F14" s="14"/>
      <c r="G14" s="48"/>
      <c r="H14" s="23"/>
      <c r="I14" s="24"/>
      <c r="J14" s="24"/>
      <c r="K14" s="8"/>
    </row>
    <row r="15" spans="2:11" ht="36" thickBot="1">
      <c r="B15" s="2" t="s">
        <v>18</v>
      </c>
      <c r="C15" s="73"/>
      <c r="D15" s="15"/>
      <c r="E15" s="42">
        <v>-160000</v>
      </c>
      <c r="F15" s="21">
        <v>-160000</v>
      </c>
      <c r="G15" s="48"/>
      <c r="H15" s="19"/>
      <c r="I15" s="43"/>
      <c r="J15" s="43"/>
      <c r="K15" s="8"/>
    </row>
    <row r="16" spans="2:11" ht="15.75" thickBot="1">
      <c r="B16" s="2" t="s">
        <v>19</v>
      </c>
      <c r="C16" s="12">
        <v>344408.32000000007</v>
      </c>
      <c r="D16" s="15"/>
      <c r="E16" s="42">
        <v>-400000</v>
      </c>
      <c r="F16" s="49"/>
      <c r="G16" s="22">
        <v>-100000</v>
      </c>
      <c r="H16" s="23">
        <v>100000</v>
      </c>
      <c r="I16" s="11">
        <v>100000</v>
      </c>
      <c r="J16" s="11">
        <v>100000</v>
      </c>
      <c r="K16" s="8"/>
    </row>
    <row r="17" spans="2:12" ht="15.75" thickBot="1">
      <c r="B17" s="9" t="s">
        <v>20</v>
      </c>
      <c r="C17" s="45">
        <v>177149.41999999998</v>
      </c>
      <c r="D17" s="50">
        <v>-60000</v>
      </c>
      <c r="E17" s="50">
        <v>-99000</v>
      </c>
      <c r="F17" s="51"/>
      <c r="G17" s="52"/>
      <c r="H17" s="9"/>
      <c r="I17" s="41"/>
      <c r="J17" s="41"/>
      <c r="K17" s="53"/>
    </row>
    <row r="18" spans="2:12" ht="26.25" thickBot="1">
      <c r="B18" s="2" t="s">
        <v>21</v>
      </c>
      <c r="C18" s="45" t="s">
        <v>13</v>
      </c>
      <c r="D18" s="37"/>
      <c r="E18" s="54">
        <v>-92000</v>
      </c>
      <c r="F18" s="38"/>
      <c r="G18" s="39"/>
      <c r="H18" s="40"/>
      <c r="I18" s="55"/>
      <c r="J18" s="55"/>
      <c r="K18" s="8"/>
    </row>
    <row r="19" spans="2:12" ht="15.75" thickBot="1">
      <c r="B19" s="2" t="s">
        <v>22</v>
      </c>
      <c r="C19" s="45">
        <v>140494.28</v>
      </c>
      <c r="D19" s="37"/>
      <c r="E19" s="54">
        <v>-80000</v>
      </c>
      <c r="F19" s="38"/>
      <c r="G19" s="39"/>
      <c r="H19" s="40"/>
      <c r="I19" s="56"/>
      <c r="J19" s="56"/>
      <c r="K19" s="8"/>
    </row>
    <row r="20" spans="2:12" ht="26.25" thickBot="1">
      <c r="B20" s="2" t="s">
        <v>23</v>
      </c>
      <c r="C20" s="45">
        <v>79518.489999999991</v>
      </c>
      <c r="D20" s="42">
        <v>-60000</v>
      </c>
      <c r="E20" s="42">
        <v>-80000</v>
      </c>
      <c r="F20" s="14"/>
      <c r="G20" s="18"/>
      <c r="H20" s="19"/>
      <c r="I20" s="44"/>
      <c r="J20" s="44"/>
      <c r="K20" s="8"/>
    </row>
    <row r="21" spans="2:12" ht="26.25" thickBot="1">
      <c r="B21" s="2" t="s">
        <v>24</v>
      </c>
      <c r="C21" s="45">
        <v>7610.7999999999993</v>
      </c>
      <c r="D21" s="42">
        <v>-60000</v>
      </c>
      <c r="E21" s="42">
        <v>-66000</v>
      </c>
      <c r="F21" s="14"/>
      <c r="G21" s="18"/>
      <c r="H21" s="19"/>
      <c r="I21" s="43"/>
      <c r="J21" s="43"/>
      <c r="K21" s="8"/>
      <c r="L21" s="57"/>
    </row>
    <row r="22" spans="2:12" ht="15.75" thickBot="1">
      <c r="B22" s="2" t="s">
        <v>25</v>
      </c>
      <c r="C22" s="45">
        <v>233442.09000000003</v>
      </c>
      <c r="D22" s="42">
        <v>-126000</v>
      </c>
      <c r="E22" s="15"/>
      <c r="F22" s="14"/>
      <c r="G22" s="18"/>
      <c r="H22" s="19"/>
      <c r="I22" s="44"/>
      <c r="J22" s="44"/>
      <c r="K22" s="8"/>
    </row>
    <row r="23" spans="2:12" ht="26.25" thickBot="1">
      <c r="B23" s="2" t="s">
        <v>26</v>
      </c>
      <c r="C23" s="45">
        <v>149327.46000000002</v>
      </c>
      <c r="D23" s="42">
        <v>-80000</v>
      </c>
      <c r="E23" s="15"/>
      <c r="F23" s="14"/>
      <c r="G23" s="18"/>
      <c r="H23" s="19"/>
      <c r="I23" s="43"/>
      <c r="J23" s="43"/>
      <c r="K23" s="8"/>
    </row>
    <row r="24" spans="2:12">
      <c r="B24" s="74" t="s">
        <v>27</v>
      </c>
      <c r="C24" s="76">
        <v>-456100.72</v>
      </c>
      <c r="D24" s="58"/>
      <c r="E24" s="58"/>
      <c r="F24" s="59">
        <v>-450000</v>
      </c>
      <c r="G24" s="78">
        <v>-450000</v>
      </c>
      <c r="H24" s="80">
        <v>180000</v>
      </c>
      <c r="I24" s="80">
        <v>180000</v>
      </c>
      <c r="J24" s="80">
        <v>180000</v>
      </c>
      <c r="K24" s="8"/>
    </row>
    <row r="25" spans="2:12" ht="15.75" thickBot="1">
      <c r="B25" s="75"/>
      <c r="C25" s="77"/>
      <c r="D25" s="60"/>
      <c r="E25" s="61"/>
      <c r="F25" s="62"/>
      <c r="G25" s="79"/>
      <c r="H25" s="81"/>
      <c r="I25" s="81"/>
      <c r="J25" s="81"/>
      <c r="K25" s="8"/>
    </row>
    <row r="26" spans="2:12" ht="26.25" thickBot="1">
      <c r="B26" s="2" t="s">
        <v>28</v>
      </c>
      <c r="C26" s="45">
        <v>47868.990000000005</v>
      </c>
      <c r="D26" s="15"/>
      <c r="E26" s="15"/>
      <c r="F26" s="21">
        <v>-50000</v>
      </c>
      <c r="G26" s="22">
        <v>16000</v>
      </c>
      <c r="H26" s="23">
        <v>16000</v>
      </c>
      <c r="I26" s="24">
        <v>18000</v>
      </c>
      <c r="J26" s="24"/>
      <c r="K26" s="8"/>
    </row>
    <row r="27" spans="2:12" ht="26.25" thickBot="1">
      <c r="B27" s="2" t="s">
        <v>29</v>
      </c>
      <c r="C27" s="21">
        <v>-351725.67</v>
      </c>
      <c r="D27" s="15"/>
      <c r="E27" s="15"/>
      <c r="F27" s="21">
        <v>0</v>
      </c>
      <c r="G27" s="63">
        <f>-350000+117000</f>
        <v>-233000</v>
      </c>
      <c r="H27" s="23">
        <v>117000</v>
      </c>
      <c r="I27" s="11">
        <v>116000</v>
      </c>
      <c r="J27" s="11"/>
      <c r="K27" s="8"/>
    </row>
    <row r="28" spans="2:12" s="65" customFormat="1" ht="26.25" thickBot="1">
      <c r="B28" s="25" t="s">
        <v>30</v>
      </c>
      <c r="C28" s="26"/>
      <c r="D28" s="27">
        <f t="shared" ref="D28:J28" si="2">SUM(D7:D27)</f>
        <v>418000</v>
      </c>
      <c r="E28" s="27">
        <f t="shared" si="2"/>
        <v>-59540</v>
      </c>
      <c r="F28" s="28">
        <f t="shared" si="2"/>
        <v>68579.010000000009</v>
      </c>
      <c r="G28" s="29">
        <f>SUM(G7:G27)</f>
        <v>-448420.99</v>
      </c>
      <c r="H28" s="27">
        <f t="shared" si="2"/>
        <v>214579.01</v>
      </c>
      <c r="I28" s="27">
        <f t="shared" ref="I28" si="3">SUM(I7:I27)</f>
        <v>878579.01</v>
      </c>
      <c r="J28" s="27">
        <f t="shared" si="2"/>
        <v>1408579.01</v>
      </c>
      <c r="K28" s="64"/>
    </row>
    <row r="30" spans="2:12" ht="57" customHeight="1">
      <c r="B30" s="66" t="s">
        <v>33</v>
      </c>
      <c r="C30" s="67"/>
      <c r="D30" s="67"/>
      <c r="E30" s="67"/>
      <c r="F30" s="67"/>
      <c r="G30" s="67"/>
      <c r="H30" s="68"/>
    </row>
  </sheetData>
  <mergeCells count="9">
    <mergeCell ref="B30:H30"/>
    <mergeCell ref="B2:J2"/>
    <mergeCell ref="C14:C15"/>
    <mergeCell ref="B24:B25"/>
    <mergeCell ref="C24:C25"/>
    <mergeCell ref="G24:G25"/>
    <mergeCell ref="H24:H25"/>
    <mergeCell ref="J24:J25"/>
    <mergeCell ref="I24:I25"/>
  </mergeCells>
  <pageMargins left="0.31496062992125984" right="0.70866141732283472" top="0.74803149606299213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D</vt:lpstr>
      <vt:lpstr>'Appendix D'!Print_Area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dchauhan</dc:creator>
  <cp:lastModifiedBy>lmedlock</cp:lastModifiedBy>
  <cp:lastPrinted>2016-01-05T15:10:37Z</cp:lastPrinted>
  <dcterms:created xsi:type="dcterms:W3CDTF">2016-01-01T13:27:49Z</dcterms:created>
  <dcterms:modified xsi:type="dcterms:W3CDTF">2016-01-05T18:48:23Z</dcterms:modified>
</cp:coreProperties>
</file>